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chkosten 20xx" sheetId="1" r:id="rId1"/>
  </sheets>
  <definedNames>
    <definedName name="_xlnm.Print_Area" localSheetId="0">'Sachkosten 20xx'!$A$1:$H$187,'Sachkosten 20xx'!$I$1:$O$61</definedName>
  </definedNames>
  <calcPr fullCalcOnLoad="1"/>
</workbook>
</file>

<file path=xl/sharedStrings.xml><?xml version="1.0" encoding="utf-8"?>
<sst xmlns="http://schemas.openxmlformats.org/spreadsheetml/2006/main" count="195" uniqueCount="153">
  <si>
    <t>Kontenbezeichnung</t>
  </si>
  <si>
    <t>Angabe 100% Pflegedienst</t>
  </si>
  <si>
    <t>Wasser, Energie, Brennstoffe</t>
  </si>
  <si>
    <t>Bezogene Leistungen</t>
  </si>
  <si>
    <t>Büromaterial</t>
  </si>
  <si>
    <t>Steuern, Abgaben, Versicherungen</t>
  </si>
  <si>
    <t>Zinsen und ähnliche Aufwendungen</t>
  </si>
  <si>
    <t>Abschreibungen</t>
  </si>
  <si>
    <t>Wirtschaftsbedarf</t>
  </si>
  <si>
    <t>Verwaltungsbedarf</t>
  </si>
  <si>
    <t>Aufwendungen Fahrzeuge</t>
  </si>
  <si>
    <t>Verbrauchsgüter</t>
  </si>
  <si>
    <t>Qualitätssicherung</t>
  </si>
  <si>
    <t>Summe Sachkosten</t>
  </si>
  <si>
    <t>Medizinischer Bedarf</t>
  </si>
  <si>
    <t>med. Pflegebedarf</t>
  </si>
  <si>
    <t>Inkontinenzmat. / Einmalunterlagen</t>
  </si>
  <si>
    <t>Lehr- und Lernmittel</t>
  </si>
  <si>
    <t>Therapeutischer Bedarf</t>
  </si>
  <si>
    <t>Schutzkleidung / Berufskleidung</t>
  </si>
  <si>
    <t>Heizung, Brennstoffe</t>
  </si>
  <si>
    <t>Desinfektionsmittel Pflegebereich</t>
  </si>
  <si>
    <t>Summe</t>
  </si>
  <si>
    <t>Wasser</t>
  </si>
  <si>
    <t>Strom</t>
  </si>
  <si>
    <t>Fernheizung</t>
  </si>
  <si>
    <t>Gas</t>
  </si>
  <si>
    <t>Sonstige Energieverbrauch</t>
  </si>
  <si>
    <t>Fremdleistungen Küche</t>
  </si>
  <si>
    <t>Fremdleistungen Haus- und Fensterreinigung</t>
  </si>
  <si>
    <t>Fremdleistungen Wäscherei</t>
  </si>
  <si>
    <t>Fremdleistungen Verwaltung</t>
  </si>
  <si>
    <t>Fremdleistungen Pflege</t>
  </si>
  <si>
    <t>Beratungskosten</t>
  </si>
  <si>
    <t>Nebenkosten des Geldverkehrs</t>
  </si>
  <si>
    <t>Personalbeschaffungskosten</t>
  </si>
  <si>
    <t>Bügelei- und Nähereibedarf</t>
  </si>
  <si>
    <t>Hausverbrauchsmaterial</t>
  </si>
  <si>
    <t>Hausschmuck</t>
  </si>
  <si>
    <t>Aufwendungen für Verbrauchsgüter</t>
  </si>
  <si>
    <t>gem. § 82 Abs. 2 Nr. 1, 2. Halbsatz SGB XI</t>
  </si>
  <si>
    <t>(soweit nicht in anderen Konten verbucht)</t>
  </si>
  <si>
    <t>Grundsteuern (gem. Grundbesitzabgaben)</t>
  </si>
  <si>
    <t>Umlage Altenpflegegesetz</t>
  </si>
  <si>
    <t>(nicht investitionsbedingt)</t>
  </si>
  <si>
    <t>Bewirtungskosten</t>
  </si>
  <si>
    <t>Schornsteinfeger</t>
  </si>
  <si>
    <t>Verbandsumlagen</t>
  </si>
  <si>
    <t>Summe Sachaufwendungen</t>
  </si>
  <si>
    <t>680 / 681</t>
  </si>
  <si>
    <t>Hausverbrauch Wäsche</t>
  </si>
  <si>
    <t>Dienstkleidung</t>
  </si>
  <si>
    <t>Gartenpflege Material</t>
  </si>
  <si>
    <t>684 bis 689</t>
  </si>
  <si>
    <t>Telefon, Telefax, Mobilfunk, Internet</t>
  </si>
  <si>
    <t>Zeitschriften und Bücher</t>
  </si>
  <si>
    <t>Fernseh- und Rundfunkgebühren</t>
  </si>
  <si>
    <t>Buchführungskosten</t>
  </si>
  <si>
    <t>EDV- und Organisationskosten</t>
  </si>
  <si>
    <t>Rechtskosten</t>
  </si>
  <si>
    <t>Fortbildungskosten</t>
  </si>
  <si>
    <t>Werbekosten</t>
  </si>
  <si>
    <t>Repräsentationskosten</t>
  </si>
  <si>
    <t>Reisekosten Unternehmer</t>
  </si>
  <si>
    <t>Reisekosten Arbeitnehmer</t>
  </si>
  <si>
    <t>Parkgebühren</t>
  </si>
  <si>
    <t>Abfallbeseitigung / Müllabfuhr</t>
  </si>
  <si>
    <t>Beiträge an Verbände und Organisationen</t>
  </si>
  <si>
    <t xml:space="preserve">Hausverbrauch Reinigung </t>
  </si>
  <si>
    <t>(Reinigungs- und Putzmaterial)</t>
  </si>
  <si>
    <t>Zinsen auf Kontokorrentkonten</t>
  </si>
  <si>
    <t xml:space="preserve">Zinsaufwendungen für kurzfristige </t>
  </si>
  <si>
    <t>Verbindlichkeiten</t>
  </si>
  <si>
    <t>Forderungsverluste</t>
  </si>
  <si>
    <t>Mietnebenkosten</t>
  </si>
  <si>
    <t>Schutzimpfungen nach Vorschrift BG</t>
  </si>
  <si>
    <t>Fremdleistungen Qualitätsmanagement</t>
  </si>
  <si>
    <t xml:space="preserve">Pflegedokumentation einschließlich </t>
  </si>
  <si>
    <t>Außerordentliche Aufwendungen</t>
  </si>
  <si>
    <t>Aufwendungen für Qualitätsprüfungen SGB XI</t>
  </si>
  <si>
    <t>Aufwendungen für Wirtschaftlichkeits-</t>
  </si>
  <si>
    <t>prüfungen SGB XI</t>
  </si>
  <si>
    <t>maßnahmen nach Vorschrift BG</t>
  </si>
  <si>
    <t>TÜV-Gebühren</t>
  </si>
  <si>
    <t>Aufwendungen für Arbeitssicherheits-</t>
  </si>
  <si>
    <t>gesamt Pflegedienst</t>
  </si>
  <si>
    <t>SGB XI-Anteil</t>
  </si>
  <si>
    <t>Fremdleistungen Buchführung</t>
  </si>
  <si>
    <t>sonstiges</t>
  </si>
  <si>
    <t>Mieten, Pachten, Leasing</t>
  </si>
  <si>
    <t>Porto</t>
  </si>
  <si>
    <t>Kontengruppe entsprechend SKR 45 Datev</t>
  </si>
  <si>
    <t>Umsatz-anteil SGB XI:</t>
  </si>
  <si>
    <t>100% oder 0%</t>
  </si>
  <si>
    <t>Altenpflegeausbildungsausgleichsbetrag</t>
  </si>
  <si>
    <t>Nebeninformationen:</t>
  </si>
  <si>
    <t>Investitionsbedingte Kosten</t>
  </si>
  <si>
    <t>690 bis 695</t>
  </si>
  <si>
    <t>Fahrzeuge</t>
  </si>
  <si>
    <t>696 bis 699</t>
  </si>
  <si>
    <t>Instandhaltung, Wartung</t>
  </si>
  <si>
    <t>Abschreibung</t>
  </si>
  <si>
    <t>Mieten, Pacht, Leasing</t>
  </si>
  <si>
    <t>Gebühren Abrechnungszentrale</t>
  </si>
  <si>
    <t>Geschenke</t>
  </si>
  <si>
    <t>Kilometergelderstattung  Arbeitnehmer</t>
  </si>
  <si>
    <t>sonstige betriebliche Aufwendungen</t>
  </si>
  <si>
    <t>(ohne * = nicht investitionsbedingt)</t>
  </si>
  <si>
    <t>Fahrzeugkosten*</t>
  </si>
  <si>
    <t>Garagenmiete</t>
  </si>
  <si>
    <t>Fremsfahrzeugkosten*</t>
  </si>
  <si>
    <t>Mietleasing Kfz*</t>
  </si>
  <si>
    <t>von Gebäuden*</t>
  </si>
  <si>
    <t>Betriebsausstattung*</t>
  </si>
  <si>
    <t>Wartung für Hard- u Software</t>
  </si>
  <si>
    <t>Zinsen für Gesellschafterdarlehen*</t>
  </si>
  <si>
    <t>Zinsaufwendungen für langfristige</t>
  </si>
  <si>
    <t>Verbindlichkeiten*</t>
  </si>
  <si>
    <t>Zinsen für Finanzierung des Anlagevermögens*</t>
  </si>
  <si>
    <t>auf immaterielle Vermögensgegenstände*</t>
  </si>
  <si>
    <t>auf den Geschäfts- oder Firmenwert*</t>
  </si>
  <si>
    <t>auf Sachanlagen*</t>
  </si>
  <si>
    <t>auf Fahrzeuge*</t>
  </si>
  <si>
    <t>geringwertige Wirtschaftsgüter*</t>
  </si>
  <si>
    <t>auf Gebäude*</t>
  </si>
  <si>
    <t>Kaufleasing*</t>
  </si>
  <si>
    <t>Miete*</t>
  </si>
  <si>
    <t>Pacht*</t>
  </si>
  <si>
    <t>Miete für Einrichtungen und Ausstattungen*</t>
  </si>
  <si>
    <t>Leasing für Einrichtungen und Ausstattungen*</t>
  </si>
  <si>
    <t>Zusammenfassung Sachkosten: Geschäftsjahr (20xx)</t>
  </si>
  <si>
    <t>Jahresabschlusskosten</t>
  </si>
  <si>
    <t>Klein-Instrumentarium Pflegebereich</t>
  </si>
  <si>
    <t>sonstiger Betreuungsaufwand</t>
  </si>
  <si>
    <t>EDV-Material und Software-Service</t>
  </si>
  <si>
    <t>Fremdl. techn. Dienst (ohne Instandhaltung)</t>
  </si>
  <si>
    <t>Kfz-Versicherung</t>
  </si>
  <si>
    <t>Kfz-Steuer</t>
  </si>
  <si>
    <t>laufende Kfz-Betriebskosten</t>
  </si>
  <si>
    <t>Kfz-Raparaturen / Instandhaltung*</t>
  </si>
  <si>
    <t>sonstige Kfz-Kosten</t>
  </si>
  <si>
    <t>technische Anlagen*</t>
  </si>
  <si>
    <t>sonstige Verbrauchsgüter Pflege</t>
  </si>
  <si>
    <t>sonstige Abgaben</t>
  </si>
  <si>
    <t>Versicherungen (ohne Kfz-Versicherung)</t>
  </si>
  <si>
    <t>zinsähnliche Aufwendungen*</t>
  </si>
  <si>
    <t>sonstige ordentliche Aufwendungen</t>
  </si>
  <si>
    <t>nicht Bestandteil der Anlage 1 - Sachkosten</t>
  </si>
  <si>
    <t>außerordentliche Aufwendungen</t>
  </si>
  <si>
    <t>(ohne Altenpflegeumlage)</t>
  </si>
  <si>
    <t>med.-pflegerischer Bedarf</t>
  </si>
  <si>
    <t>bezogene Leistungen</t>
  </si>
  <si>
    <t>kalk. Gewinn 2% bis 8% vom Umsatz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</si>
</sst>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CE29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hidden="1"/>
    </xf>
    <xf numFmtId="4" fontId="0" fillId="33" borderId="11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 quotePrefix="1">
      <alignment/>
      <protection hidden="1"/>
    </xf>
    <xf numFmtId="1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9" fontId="0" fillId="0" borderId="13" xfId="0" applyNumberFormat="1" applyFont="1" applyBorder="1" applyAlignment="1" applyProtection="1">
      <alignment horizontal="center" vertical="center" wrapText="1"/>
      <protection hidden="1"/>
    </xf>
    <xf numFmtId="10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4" fontId="40" fillId="0" borderId="0" xfId="0" applyNumberFormat="1" applyFont="1" applyAlignment="1" applyProtection="1">
      <alignment/>
      <protection hidden="1"/>
    </xf>
    <xf numFmtId="4" fontId="41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PageLayoutView="0" workbookViewId="0" topLeftCell="A170">
      <selection activeCell="G2" sqref="G2"/>
    </sheetView>
  </sheetViews>
  <sheetFormatPr defaultColWidth="11.421875" defaultRowHeight="12.75"/>
  <cols>
    <col min="1" max="1" width="13.8515625" style="4" customWidth="1"/>
    <col min="2" max="2" width="17.00390625" style="16" customWidth="1"/>
    <col min="3" max="3" width="11.421875" style="4" customWidth="1"/>
    <col min="4" max="4" width="10.57421875" style="4" customWidth="1"/>
    <col min="5" max="5" width="12.28125" style="9" customWidth="1"/>
    <col min="6" max="6" width="8.00390625" style="7" customWidth="1"/>
    <col min="7" max="7" width="10.57421875" style="7" customWidth="1"/>
    <col min="8" max="8" width="9.8515625" style="7" customWidth="1"/>
    <col min="9" max="9" width="11.421875" style="7" customWidth="1"/>
    <col min="10" max="10" width="13.8515625" style="7" customWidth="1"/>
    <col min="11" max="11" width="19.57421875" style="7" customWidth="1"/>
    <col min="12" max="12" width="11.421875" style="7" customWidth="1"/>
    <col min="13" max="13" width="14.00390625" style="7" customWidth="1"/>
    <col min="14" max="14" width="10.00390625" style="7" customWidth="1"/>
    <col min="15" max="15" width="12.7109375" style="7" bestFit="1" customWidth="1"/>
    <col min="16" max="16384" width="11.421875" style="7" customWidth="1"/>
  </cols>
  <sheetData>
    <row r="1" spans="1:15" ht="39" customHeight="1" thickBot="1">
      <c r="A1" s="19" t="s">
        <v>91</v>
      </c>
      <c r="B1" s="20" t="s">
        <v>0</v>
      </c>
      <c r="C1" s="21"/>
      <c r="D1" s="21"/>
      <c r="E1" s="8" t="s">
        <v>1</v>
      </c>
      <c r="F1" s="22" t="s">
        <v>92</v>
      </c>
      <c r="G1" s="37">
        <v>0.62</v>
      </c>
      <c r="H1" s="39" t="s">
        <v>93</v>
      </c>
      <c r="I1" s="46" t="s">
        <v>130</v>
      </c>
      <c r="J1" s="46"/>
      <c r="K1" s="46"/>
      <c r="L1" s="46"/>
      <c r="M1" s="46"/>
      <c r="N1" s="46"/>
      <c r="O1" s="46"/>
    </row>
    <row r="2" spans="1:20" ht="12.75" customHeight="1">
      <c r="A2" s="1">
        <v>66</v>
      </c>
      <c r="B2" s="23" t="s">
        <v>14</v>
      </c>
      <c r="I2" s="35" t="s">
        <v>8</v>
      </c>
      <c r="J2" s="16"/>
      <c r="K2" s="4"/>
      <c r="L2" s="4"/>
      <c r="M2" s="27" t="s">
        <v>85</v>
      </c>
      <c r="N2" s="4"/>
      <c r="O2" s="4" t="s">
        <v>86</v>
      </c>
      <c r="P2" s="40"/>
      <c r="R2" s="41"/>
      <c r="S2" s="41"/>
      <c r="T2" s="41"/>
    </row>
    <row r="3" spans="1:20" ht="12.75">
      <c r="A3" s="24">
        <v>6630</v>
      </c>
      <c r="B3" s="16" t="s">
        <v>15</v>
      </c>
      <c r="E3" s="31"/>
      <c r="G3" s="9">
        <f aca="true" t="shared" si="0" ref="G3:G15">ROUND(E3*G$1,2)</f>
        <v>0</v>
      </c>
      <c r="H3" s="9"/>
      <c r="I3" s="35"/>
      <c r="J3" s="10" t="s">
        <v>49</v>
      </c>
      <c r="K3" s="4" t="s">
        <v>8</v>
      </c>
      <c r="L3" s="4"/>
      <c r="M3" s="27">
        <f>E40</f>
        <v>0</v>
      </c>
      <c r="N3" s="4"/>
      <c r="O3" s="27">
        <f>G40</f>
        <v>0</v>
      </c>
      <c r="R3" s="41"/>
      <c r="S3" s="41"/>
      <c r="T3" s="41"/>
    </row>
    <row r="4" spans="1:20" ht="12.75">
      <c r="A4" s="24">
        <v>6633</v>
      </c>
      <c r="B4" s="16" t="s">
        <v>75</v>
      </c>
      <c r="E4" s="31"/>
      <c r="G4" s="9">
        <f t="shared" si="0"/>
        <v>0</v>
      </c>
      <c r="H4" s="9"/>
      <c r="I4" s="35"/>
      <c r="J4" s="10"/>
      <c r="K4" s="4" t="s">
        <v>22</v>
      </c>
      <c r="L4" s="4"/>
      <c r="M4" s="27">
        <f>SUM(M3)</f>
        <v>0</v>
      </c>
      <c r="N4" s="4"/>
      <c r="O4" s="27">
        <f>SUM(O3)</f>
        <v>0</v>
      </c>
      <c r="R4" s="41"/>
      <c r="S4" s="41"/>
      <c r="T4" s="41"/>
    </row>
    <row r="5" spans="1:20" ht="12.75">
      <c r="A5" s="24">
        <v>6635</v>
      </c>
      <c r="B5" s="16" t="s">
        <v>16</v>
      </c>
      <c r="E5" s="31"/>
      <c r="G5" s="9">
        <f t="shared" si="0"/>
        <v>0</v>
      </c>
      <c r="H5" s="9"/>
      <c r="I5" s="35"/>
      <c r="J5" s="4"/>
      <c r="K5" s="4"/>
      <c r="L5" s="4"/>
      <c r="M5" s="4"/>
      <c r="N5" s="4"/>
      <c r="O5" s="4"/>
      <c r="R5" s="41"/>
      <c r="S5" s="41"/>
      <c r="T5" s="41"/>
    </row>
    <row r="6" spans="1:15" ht="12.75">
      <c r="A6" s="24">
        <v>6637</v>
      </c>
      <c r="B6" s="16" t="s">
        <v>21</v>
      </c>
      <c r="E6" s="31"/>
      <c r="G6" s="9">
        <f t="shared" si="0"/>
        <v>0</v>
      </c>
      <c r="H6" s="9"/>
      <c r="I6" s="35" t="s">
        <v>9</v>
      </c>
      <c r="J6" s="10"/>
      <c r="K6" s="4"/>
      <c r="L6" s="4"/>
      <c r="M6" s="27"/>
      <c r="N6" s="4"/>
      <c r="O6" s="4"/>
    </row>
    <row r="7" spans="1:15" ht="12.75">
      <c r="A7" s="24">
        <v>6638</v>
      </c>
      <c r="B7" s="16" t="s">
        <v>132</v>
      </c>
      <c r="E7" s="31"/>
      <c r="G7" s="9">
        <f t="shared" si="0"/>
        <v>0</v>
      </c>
      <c r="H7" s="9"/>
      <c r="I7" s="35"/>
      <c r="J7" s="16">
        <v>682</v>
      </c>
      <c r="K7" s="4" t="s">
        <v>151</v>
      </c>
      <c r="L7" s="4"/>
      <c r="M7" s="27">
        <f>E52</f>
        <v>0</v>
      </c>
      <c r="N7" s="4"/>
      <c r="O7" s="27">
        <f>G52</f>
        <v>0</v>
      </c>
    </row>
    <row r="8" spans="1:15" ht="12.75">
      <c r="A8" s="24">
        <v>6640</v>
      </c>
      <c r="B8" s="16" t="s">
        <v>18</v>
      </c>
      <c r="E8" s="31"/>
      <c r="G8" s="9">
        <f t="shared" si="0"/>
        <v>0</v>
      </c>
      <c r="H8" s="9"/>
      <c r="I8" s="35"/>
      <c r="J8" s="10" t="s">
        <v>53</v>
      </c>
      <c r="K8" s="4" t="s">
        <v>9</v>
      </c>
      <c r="L8" s="4"/>
      <c r="M8" s="27">
        <f>E80</f>
        <v>0</v>
      </c>
      <c r="N8" s="4"/>
      <c r="O8" s="27">
        <f>G80</f>
        <v>0</v>
      </c>
    </row>
    <row r="9" spans="1:15" ht="12.75">
      <c r="A9" s="24">
        <v>6660</v>
      </c>
      <c r="B9" s="16" t="s">
        <v>17</v>
      </c>
      <c r="E9" s="31"/>
      <c r="G9" s="9">
        <f t="shared" si="0"/>
        <v>0</v>
      </c>
      <c r="H9" s="9"/>
      <c r="I9" s="35"/>
      <c r="J9" s="10"/>
      <c r="K9" s="11" t="s">
        <v>22</v>
      </c>
      <c r="L9" s="4"/>
      <c r="M9" s="27">
        <f>SUM(M7:M8)</f>
        <v>0</v>
      </c>
      <c r="N9" s="4"/>
      <c r="O9" s="27">
        <f>SUM(O7:O8)</f>
        <v>0</v>
      </c>
    </row>
    <row r="10" spans="1:9" ht="12.75">
      <c r="A10" s="24">
        <v>6662</v>
      </c>
      <c r="B10" s="16" t="s">
        <v>77</v>
      </c>
      <c r="E10" s="31"/>
      <c r="G10" s="9">
        <f t="shared" si="0"/>
        <v>0</v>
      </c>
      <c r="H10" s="9"/>
      <c r="I10" s="35"/>
    </row>
    <row r="11" spans="1:15" ht="12.75">
      <c r="A11" s="24"/>
      <c r="B11" s="16" t="s">
        <v>134</v>
      </c>
      <c r="E11" s="12"/>
      <c r="G11" s="9"/>
      <c r="H11" s="9"/>
      <c r="I11" s="35" t="s">
        <v>10</v>
      </c>
      <c r="J11" s="10"/>
      <c r="K11" s="4"/>
      <c r="L11" s="4"/>
      <c r="M11" s="27"/>
      <c r="N11" s="4"/>
      <c r="O11" s="4"/>
    </row>
    <row r="12" spans="1:15" ht="12.75">
      <c r="A12" s="24">
        <v>6683</v>
      </c>
      <c r="B12" s="16" t="s">
        <v>19</v>
      </c>
      <c r="E12" s="31"/>
      <c r="G12" s="9">
        <f t="shared" si="0"/>
        <v>0</v>
      </c>
      <c r="H12" s="9"/>
      <c r="I12" s="35"/>
      <c r="J12" s="16">
        <v>69</v>
      </c>
      <c r="K12" s="4" t="s">
        <v>10</v>
      </c>
      <c r="L12" s="4"/>
      <c r="M12" s="27">
        <f>E96</f>
        <v>0</v>
      </c>
      <c r="N12" s="4"/>
      <c r="O12" s="27">
        <f>G96</f>
        <v>0</v>
      </c>
    </row>
    <row r="13" spans="1:15" ht="12.75">
      <c r="A13" s="24">
        <v>6690</v>
      </c>
      <c r="B13" s="16" t="s">
        <v>133</v>
      </c>
      <c r="E13" s="31"/>
      <c r="G13" s="9">
        <f t="shared" si="0"/>
        <v>0</v>
      </c>
      <c r="H13" s="9"/>
      <c r="I13" s="35"/>
      <c r="J13" s="10"/>
      <c r="K13" s="11" t="s">
        <v>22</v>
      </c>
      <c r="L13" s="4"/>
      <c r="M13" s="27">
        <f>SUM(M12)</f>
        <v>0</v>
      </c>
      <c r="N13" s="4"/>
      <c r="O13" s="27">
        <f>SUM(O12)</f>
        <v>0</v>
      </c>
    </row>
    <row r="14" spans="1:15" ht="12.75">
      <c r="A14" s="18"/>
      <c r="B14" s="32"/>
      <c r="C14" s="33"/>
      <c r="E14" s="31"/>
      <c r="G14" s="9">
        <f t="shared" si="0"/>
        <v>0</v>
      </c>
      <c r="H14" s="9"/>
      <c r="I14" s="35"/>
      <c r="J14" s="4"/>
      <c r="K14" s="4"/>
      <c r="L14" s="4"/>
      <c r="M14" s="4"/>
      <c r="N14" s="4"/>
      <c r="O14" s="4"/>
    </row>
    <row r="15" spans="1:15" ht="12.75">
      <c r="A15" s="18"/>
      <c r="B15" s="32"/>
      <c r="C15" s="33"/>
      <c r="E15" s="31"/>
      <c r="G15" s="9">
        <f t="shared" si="0"/>
        <v>0</v>
      </c>
      <c r="H15" s="9"/>
      <c r="I15" s="35" t="s">
        <v>150</v>
      </c>
      <c r="J15" s="10"/>
      <c r="K15" s="4"/>
      <c r="L15" s="4"/>
      <c r="M15" s="27"/>
      <c r="N15" s="4"/>
      <c r="O15" s="4"/>
    </row>
    <row r="16" spans="2:15" ht="12.75">
      <c r="B16" s="23" t="s">
        <v>22</v>
      </c>
      <c r="E16" s="13">
        <f>SUM(E3:E15)</f>
        <v>0</v>
      </c>
      <c r="F16" s="13"/>
      <c r="G16" s="13">
        <f>SUM(G3:G15)</f>
        <v>0</v>
      </c>
      <c r="H16" s="9"/>
      <c r="I16" s="35"/>
      <c r="J16" s="16">
        <v>66</v>
      </c>
      <c r="K16" s="4" t="s">
        <v>150</v>
      </c>
      <c r="L16" s="4"/>
      <c r="M16" s="27">
        <f>E16</f>
        <v>0</v>
      </c>
      <c r="N16" s="4"/>
      <c r="O16" s="27">
        <f>G16</f>
        <v>0</v>
      </c>
    </row>
    <row r="17" spans="2:15" ht="12.75">
      <c r="B17" s="23"/>
      <c r="E17" s="13"/>
      <c r="F17" s="13"/>
      <c r="G17" s="13"/>
      <c r="H17" s="9"/>
      <c r="I17" s="35"/>
      <c r="J17" s="4"/>
      <c r="K17" s="4" t="s">
        <v>22</v>
      </c>
      <c r="L17" s="4"/>
      <c r="M17" s="27">
        <f>SUM(M16)</f>
        <v>0</v>
      </c>
      <c r="N17" s="4"/>
      <c r="O17" s="27">
        <f>SUM(O16)</f>
        <v>0</v>
      </c>
    </row>
    <row r="18" spans="1:15" ht="12.75">
      <c r="A18" s="1">
        <v>67</v>
      </c>
      <c r="B18" s="23" t="s">
        <v>2</v>
      </c>
      <c r="H18" s="9"/>
      <c r="I18" s="35"/>
      <c r="J18" s="4"/>
      <c r="K18" s="4"/>
      <c r="L18" s="4"/>
      <c r="M18" s="4"/>
      <c r="N18" s="4"/>
      <c r="O18" s="4"/>
    </row>
    <row r="19" spans="1:15" ht="12.75">
      <c r="A19" s="24">
        <v>6710</v>
      </c>
      <c r="B19" s="16" t="s">
        <v>23</v>
      </c>
      <c r="E19" s="31"/>
      <c r="G19" s="9">
        <f>ROUND(E19*G$1,2)</f>
        <v>0</v>
      </c>
      <c r="H19" s="9"/>
      <c r="I19" s="35" t="s">
        <v>11</v>
      </c>
      <c r="J19" s="4"/>
      <c r="K19" s="4"/>
      <c r="L19" s="4"/>
      <c r="M19" s="4"/>
      <c r="N19" s="4"/>
      <c r="O19" s="4"/>
    </row>
    <row r="20" spans="1:15" ht="12.75">
      <c r="A20" s="24">
        <v>6720</v>
      </c>
      <c r="B20" s="16" t="s">
        <v>24</v>
      </c>
      <c r="E20" s="31"/>
      <c r="G20" s="9">
        <f aca="true" t="shared" si="1" ref="G20:G26">ROUND(E20*G$1,2)</f>
        <v>0</v>
      </c>
      <c r="H20" s="9"/>
      <c r="I20" s="35"/>
      <c r="J20" s="16">
        <v>67</v>
      </c>
      <c r="K20" s="4" t="s">
        <v>2</v>
      </c>
      <c r="L20" s="4"/>
      <c r="M20" s="27">
        <f>E27</f>
        <v>0</v>
      </c>
      <c r="N20" s="4"/>
      <c r="O20" s="27">
        <f>G27</f>
        <v>0</v>
      </c>
    </row>
    <row r="21" spans="1:15" ht="12.75">
      <c r="A21" s="24">
        <v>6730</v>
      </c>
      <c r="B21" s="16" t="s">
        <v>20</v>
      </c>
      <c r="E21" s="31"/>
      <c r="G21" s="9">
        <f t="shared" si="1"/>
        <v>0</v>
      </c>
      <c r="H21" s="9"/>
      <c r="I21" s="35"/>
      <c r="J21" s="16">
        <v>70</v>
      </c>
      <c r="K21" s="3" t="s">
        <v>39</v>
      </c>
      <c r="L21" s="4"/>
      <c r="M21" s="27">
        <f>E112</f>
        <v>0</v>
      </c>
      <c r="N21" s="4"/>
      <c r="O21" s="27">
        <f>G112</f>
        <v>0</v>
      </c>
    </row>
    <row r="22" spans="1:15" ht="12.75">
      <c r="A22" s="24">
        <v>6740</v>
      </c>
      <c r="B22" s="16" t="s">
        <v>25</v>
      </c>
      <c r="E22" s="31"/>
      <c r="G22" s="9">
        <f>ROUND(E22*G$1,2)</f>
        <v>0</v>
      </c>
      <c r="H22" s="9"/>
      <c r="I22" s="35"/>
      <c r="J22" s="4"/>
      <c r="K22" s="4" t="s">
        <v>22</v>
      </c>
      <c r="L22" s="4"/>
      <c r="M22" s="27">
        <f>SUM(M20:M21)</f>
        <v>0</v>
      </c>
      <c r="N22" s="4"/>
      <c r="O22" s="27">
        <f>SUM(O20:O21)</f>
        <v>0</v>
      </c>
    </row>
    <row r="23" spans="1:15" ht="12.75">
      <c r="A23" s="24">
        <v>6750</v>
      </c>
      <c r="B23" s="16" t="s">
        <v>26</v>
      </c>
      <c r="E23" s="31"/>
      <c r="G23" s="9">
        <f t="shared" si="1"/>
        <v>0</v>
      </c>
      <c r="H23" s="9"/>
      <c r="I23" s="35"/>
      <c r="J23" s="4"/>
      <c r="K23" s="4"/>
      <c r="L23" s="4"/>
      <c r="M23" s="4"/>
      <c r="N23" s="4"/>
      <c r="O23" s="4"/>
    </row>
    <row r="24" spans="1:15" ht="12.75">
      <c r="A24" s="24">
        <v>6760</v>
      </c>
      <c r="B24" s="16" t="s">
        <v>27</v>
      </c>
      <c r="E24" s="31"/>
      <c r="G24" s="9">
        <f t="shared" si="1"/>
        <v>0</v>
      </c>
      <c r="H24" s="9"/>
      <c r="I24" s="35" t="s">
        <v>5</v>
      </c>
      <c r="J24" s="4"/>
      <c r="K24" s="4"/>
      <c r="L24" s="4"/>
      <c r="M24" s="4"/>
      <c r="N24" s="4"/>
      <c r="O24" s="4"/>
    </row>
    <row r="25" spans="1:15" ht="12.75">
      <c r="A25" s="25"/>
      <c r="B25" s="32"/>
      <c r="C25" s="33"/>
      <c r="E25" s="31"/>
      <c r="G25" s="9">
        <f t="shared" si="1"/>
        <v>0</v>
      </c>
      <c r="H25" s="9"/>
      <c r="I25" s="35"/>
      <c r="J25" s="16">
        <v>71</v>
      </c>
      <c r="K25" s="4" t="s">
        <v>5</v>
      </c>
      <c r="L25" s="4"/>
      <c r="M25" s="27">
        <f>E124</f>
        <v>0</v>
      </c>
      <c r="N25" s="4"/>
      <c r="O25" s="27">
        <f>G124</f>
        <v>0</v>
      </c>
    </row>
    <row r="26" spans="1:15" ht="12.75">
      <c r="A26" s="26"/>
      <c r="B26" s="32"/>
      <c r="C26" s="33"/>
      <c r="D26" s="11"/>
      <c r="E26" s="31"/>
      <c r="G26" s="9">
        <f t="shared" si="1"/>
        <v>0</v>
      </c>
      <c r="H26" s="9"/>
      <c r="I26" s="35"/>
      <c r="J26" s="4"/>
      <c r="K26" s="36" t="s">
        <v>149</v>
      </c>
      <c r="L26" s="4"/>
      <c r="M26" s="4"/>
      <c r="N26" s="4"/>
      <c r="O26" s="4"/>
    </row>
    <row r="27" spans="2:15" ht="12.75">
      <c r="B27" s="23" t="s">
        <v>22</v>
      </c>
      <c r="E27" s="13">
        <f>SUM(E19:E26)</f>
        <v>0</v>
      </c>
      <c r="F27" s="13"/>
      <c r="G27" s="13">
        <f>SUM(G19:G26)</f>
        <v>0</v>
      </c>
      <c r="H27" s="9"/>
      <c r="I27" s="35"/>
      <c r="J27" s="4"/>
      <c r="K27" s="4" t="s">
        <v>22</v>
      </c>
      <c r="L27" s="4"/>
      <c r="M27" s="27">
        <f>SUM(M25:M26)</f>
        <v>0</v>
      </c>
      <c r="N27" s="4"/>
      <c r="O27" s="27">
        <f>SUM(O25:O26)</f>
        <v>0</v>
      </c>
    </row>
    <row r="28" spans="2:15" ht="12.75">
      <c r="B28" s="23"/>
      <c r="E28" s="13"/>
      <c r="F28" s="13"/>
      <c r="G28" s="13"/>
      <c r="H28" s="9"/>
      <c r="I28" s="35"/>
      <c r="J28" s="4"/>
      <c r="K28" s="4"/>
      <c r="L28" s="4"/>
      <c r="M28" s="4"/>
      <c r="N28" s="4"/>
      <c r="O28" s="4"/>
    </row>
    <row r="29" spans="1:15" ht="12.75">
      <c r="A29" s="1" t="s">
        <v>49</v>
      </c>
      <c r="B29" s="23" t="s">
        <v>8</v>
      </c>
      <c r="H29" s="9"/>
      <c r="I29" s="35" t="s">
        <v>12</v>
      </c>
      <c r="J29" s="4"/>
      <c r="K29" s="4"/>
      <c r="L29" s="4"/>
      <c r="M29" s="4"/>
      <c r="N29" s="4"/>
      <c r="O29" s="27">
        <v>0</v>
      </c>
    </row>
    <row r="30" spans="1:15" ht="12.75">
      <c r="A30" s="24">
        <v>6804</v>
      </c>
      <c r="B30" s="16" t="s">
        <v>37</v>
      </c>
      <c r="E30" s="31"/>
      <c r="G30" s="9">
        <f>ROUND(E30*G$1,2)</f>
        <v>0</v>
      </c>
      <c r="H30" s="9"/>
      <c r="I30" s="35"/>
      <c r="J30" s="4"/>
      <c r="K30" s="4"/>
      <c r="L30" s="4"/>
      <c r="M30" s="4"/>
      <c r="N30" s="4"/>
      <c r="O30" s="4"/>
    </row>
    <row r="31" spans="1:15" ht="12.75">
      <c r="A31" s="24">
        <v>6805</v>
      </c>
      <c r="B31" s="16" t="s">
        <v>38</v>
      </c>
      <c r="E31" s="31"/>
      <c r="G31" s="9">
        <f>ROUND(E31*G$1,2)</f>
        <v>0</v>
      </c>
      <c r="H31" s="9"/>
      <c r="I31" s="35"/>
      <c r="J31" s="4"/>
      <c r="K31" s="4"/>
      <c r="L31" s="4"/>
      <c r="M31" s="4"/>
      <c r="N31" s="4"/>
      <c r="O31" s="4"/>
    </row>
    <row r="32" spans="1:15" ht="12.75">
      <c r="A32" s="24">
        <v>6808</v>
      </c>
      <c r="B32" s="16" t="s">
        <v>68</v>
      </c>
      <c r="E32" s="31"/>
      <c r="G32" s="9">
        <f>ROUND(E32*G$1,2)</f>
        <v>0</v>
      </c>
      <c r="H32" s="9"/>
      <c r="I32" s="35" t="s">
        <v>88</v>
      </c>
      <c r="J32" s="4"/>
      <c r="K32" s="36" t="s">
        <v>44</v>
      </c>
      <c r="L32" s="4"/>
      <c r="M32" s="4"/>
      <c r="N32" s="4"/>
      <c r="O32" s="4"/>
    </row>
    <row r="33" spans="1:15" s="4" customFormat="1" ht="12.75">
      <c r="A33" s="24"/>
      <c r="B33" s="16" t="s">
        <v>69</v>
      </c>
      <c r="E33" s="14"/>
      <c r="G33" s="27"/>
      <c r="H33" s="27"/>
      <c r="I33" s="35"/>
      <c r="J33" s="16">
        <v>72</v>
      </c>
      <c r="K33" s="3" t="s">
        <v>6</v>
      </c>
      <c r="M33" s="27">
        <f>E128+E130</f>
        <v>0</v>
      </c>
      <c r="O33" s="27">
        <f>G139</f>
        <v>0</v>
      </c>
    </row>
    <row r="34" spans="1:15" ht="12.75">
      <c r="A34" s="24">
        <v>6810</v>
      </c>
      <c r="B34" s="16" t="s">
        <v>50</v>
      </c>
      <c r="E34" s="31"/>
      <c r="G34" s="9">
        <f aca="true" t="shared" si="2" ref="G34:G39">ROUND(E34*G$1,2)</f>
        <v>0</v>
      </c>
      <c r="H34" s="9"/>
      <c r="I34" s="35"/>
      <c r="J34" s="16">
        <v>75</v>
      </c>
      <c r="K34" s="4" t="s">
        <v>7</v>
      </c>
      <c r="L34" s="4"/>
      <c r="M34" s="27">
        <f>E150</f>
        <v>0</v>
      </c>
      <c r="N34" s="27"/>
      <c r="O34" s="27">
        <f>G150</f>
        <v>0</v>
      </c>
    </row>
    <row r="35" spans="1:15" ht="12.75">
      <c r="A35" s="24">
        <v>6812</v>
      </c>
      <c r="B35" s="16" t="s">
        <v>51</v>
      </c>
      <c r="E35" s="31"/>
      <c r="G35" s="9">
        <f t="shared" si="2"/>
        <v>0</v>
      </c>
      <c r="H35" s="9"/>
      <c r="I35" s="35"/>
      <c r="J35" s="16">
        <v>76</v>
      </c>
      <c r="K35" s="3" t="s">
        <v>89</v>
      </c>
      <c r="L35" s="4"/>
      <c r="M35" s="27">
        <f>E158</f>
        <v>0</v>
      </c>
      <c r="N35" s="27"/>
      <c r="O35" s="27">
        <f>G158</f>
        <v>0</v>
      </c>
    </row>
    <row r="36" spans="1:15" ht="12.75">
      <c r="A36" s="24">
        <v>6813</v>
      </c>
      <c r="B36" s="16" t="s">
        <v>36</v>
      </c>
      <c r="E36" s="31"/>
      <c r="G36" s="9">
        <f t="shared" si="2"/>
        <v>0</v>
      </c>
      <c r="H36" s="9"/>
      <c r="I36" s="35"/>
      <c r="J36" s="16">
        <v>77</v>
      </c>
      <c r="K36" s="3" t="s">
        <v>146</v>
      </c>
      <c r="L36" s="4"/>
      <c r="M36" s="27">
        <f>E168</f>
        <v>0</v>
      </c>
      <c r="N36" s="27"/>
      <c r="O36" s="27">
        <f>G168</f>
        <v>0</v>
      </c>
    </row>
    <row r="37" spans="1:15" ht="12.75">
      <c r="A37" s="24">
        <v>6818</v>
      </c>
      <c r="B37" s="16" t="s">
        <v>52</v>
      </c>
      <c r="E37" s="31"/>
      <c r="G37" s="9">
        <f t="shared" si="2"/>
        <v>0</v>
      </c>
      <c r="H37" s="9"/>
      <c r="I37" s="35"/>
      <c r="J37" s="16">
        <v>78</v>
      </c>
      <c r="K37" s="3" t="s">
        <v>148</v>
      </c>
      <c r="L37" s="4"/>
      <c r="M37" s="27">
        <f>E182</f>
        <v>0</v>
      </c>
      <c r="N37" s="4"/>
      <c r="O37" s="27">
        <f>G182+H182</f>
        <v>0</v>
      </c>
    </row>
    <row r="38" spans="1:15" ht="12.75">
      <c r="A38" s="17"/>
      <c r="B38" s="32"/>
      <c r="C38" s="33"/>
      <c r="E38" s="31"/>
      <c r="G38" s="9">
        <f t="shared" si="2"/>
        <v>0</v>
      </c>
      <c r="H38" s="9"/>
      <c r="I38" s="35"/>
      <c r="J38" s="4"/>
      <c r="K38" s="5" t="s">
        <v>22</v>
      </c>
      <c r="L38" s="4"/>
      <c r="M38" s="27">
        <f>SUM(M33:M37)</f>
        <v>0</v>
      </c>
      <c r="N38" s="4"/>
      <c r="O38" s="27">
        <f>SUM(O33:O37)</f>
        <v>0</v>
      </c>
    </row>
    <row r="39" spans="1:15" ht="12.75">
      <c r="A39" s="17"/>
      <c r="B39" s="32"/>
      <c r="C39" s="33"/>
      <c r="E39" s="31"/>
      <c r="G39" s="9">
        <f t="shared" si="2"/>
        <v>0</v>
      </c>
      <c r="H39" s="9"/>
      <c r="I39" s="35"/>
      <c r="J39" s="4"/>
      <c r="K39" s="4"/>
      <c r="L39" s="4"/>
      <c r="M39" s="4"/>
      <c r="N39" s="4"/>
      <c r="O39" s="4"/>
    </row>
    <row r="40" spans="2:15" ht="12.75">
      <c r="B40" s="23" t="s">
        <v>22</v>
      </c>
      <c r="E40" s="13">
        <f>SUM(E30:E39)</f>
        <v>0</v>
      </c>
      <c r="F40" s="13"/>
      <c r="G40" s="13">
        <f>SUM(G30:G39)</f>
        <v>0</v>
      </c>
      <c r="H40" s="9"/>
      <c r="I40" s="35"/>
      <c r="J40" s="4"/>
      <c r="K40" s="4"/>
      <c r="L40" s="4"/>
      <c r="M40" s="4"/>
      <c r="N40" s="4"/>
      <c r="O40" s="4"/>
    </row>
    <row r="41" spans="2:15" ht="12.75">
      <c r="B41" s="23"/>
      <c r="E41" s="13"/>
      <c r="F41" s="13"/>
      <c r="G41" s="13"/>
      <c r="H41" s="9"/>
      <c r="I41" s="35" t="s">
        <v>13</v>
      </c>
      <c r="J41" s="4"/>
      <c r="K41" s="4"/>
      <c r="L41" s="4"/>
      <c r="M41" s="27">
        <f>M4+M9+M13+M17+M22+M27+M38</f>
        <v>0</v>
      </c>
      <c r="N41" s="27"/>
      <c r="O41" s="27">
        <f>O4+O9+O13+O17+O22+O27+O38</f>
        <v>0</v>
      </c>
    </row>
    <row r="42" spans="1:9" ht="12.75">
      <c r="A42" s="1">
        <v>682</v>
      </c>
      <c r="B42" s="23" t="s">
        <v>3</v>
      </c>
      <c r="H42" s="9"/>
      <c r="I42" s="35"/>
    </row>
    <row r="43" spans="1:9" ht="12.75">
      <c r="A43" s="24">
        <v>6821</v>
      </c>
      <c r="B43" s="16" t="s">
        <v>28</v>
      </c>
      <c r="E43" s="31"/>
      <c r="G43" s="9">
        <f aca="true" t="shared" si="3" ref="G43:G51">ROUND(E43*G$1,2)</f>
        <v>0</v>
      </c>
      <c r="H43" s="9"/>
      <c r="I43" s="35"/>
    </row>
    <row r="44" spans="1:9" ht="12.75">
      <c r="A44" s="24">
        <v>6822</v>
      </c>
      <c r="B44" s="16" t="s">
        <v>29</v>
      </c>
      <c r="E44" s="31"/>
      <c r="G44" s="9">
        <f t="shared" si="3"/>
        <v>0</v>
      </c>
      <c r="H44" s="9"/>
      <c r="I44" s="35"/>
    </row>
    <row r="45" spans="1:11" ht="12.75">
      <c r="A45" s="24">
        <v>6823</v>
      </c>
      <c r="B45" s="16" t="s">
        <v>30</v>
      </c>
      <c r="E45" s="31"/>
      <c r="G45" s="9">
        <f t="shared" si="3"/>
        <v>0</v>
      </c>
      <c r="H45" s="9"/>
      <c r="I45" s="42" t="s">
        <v>95</v>
      </c>
      <c r="J45" s="15"/>
      <c r="K45" s="15" t="s">
        <v>147</v>
      </c>
    </row>
    <row r="46" spans="1:15" ht="12.75">
      <c r="A46" s="24">
        <v>6824</v>
      </c>
      <c r="B46" s="16" t="s">
        <v>135</v>
      </c>
      <c r="E46" s="31"/>
      <c r="G46" s="9">
        <f t="shared" si="3"/>
        <v>0</v>
      </c>
      <c r="H46" s="9"/>
      <c r="I46" s="35"/>
      <c r="J46" s="4"/>
      <c r="K46" s="4"/>
      <c r="L46" s="4"/>
      <c r="M46" s="4"/>
      <c r="N46" s="4"/>
      <c r="O46" s="4"/>
    </row>
    <row r="47" spans="1:15" ht="12.75">
      <c r="A47" s="24">
        <v>6825</v>
      </c>
      <c r="B47" s="16" t="s">
        <v>31</v>
      </c>
      <c r="E47" s="31"/>
      <c r="G47" s="9">
        <f t="shared" si="3"/>
        <v>0</v>
      </c>
      <c r="H47" s="9"/>
      <c r="I47" s="35"/>
      <c r="J47" s="4"/>
      <c r="K47" s="4"/>
      <c r="L47" s="4"/>
      <c r="M47" s="4"/>
      <c r="N47" s="4"/>
      <c r="O47" s="4"/>
    </row>
    <row r="48" spans="1:15" ht="12.75">
      <c r="A48" s="24">
        <v>6826</v>
      </c>
      <c r="B48" s="16" t="s">
        <v>87</v>
      </c>
      <c r="E48" s="31"/>
      <c r="G48" s="9">
        <f t="shared" si="3"/>
        <v>0</v>
      </c>
      <c r="H48" s="9"/>
      <c r="I48" s="35" t="s">
        <v>94</v>
      </c>
      <c r="J48" s="4"/>
      <c r="K48" s="4"/>
      <c r="L48" s="4"/>
      <c r="M48" s="4"/>
      <c r="N48" s="4"/>
      <c r="O48" s="27">
        <f>H119</f>
        <v>0</v>
      </c>
    </row>
    <row r="49" spans="1:9" ht="12.75">
      <c r="A49" s="24">
        <v>6829</v>
      </c>
      <c r="B49" s="16" t="s">
        <v>32</v>
      </c>
      <c r="E49" s="31"/>
      <c r="G49" s="9">
        <f t="shared" si="3"/>
        <v>0</v>
      </c>
      <c r="H49" s="9"/>
      <c r="I49" s="35"/>
    </row>
    <row r="50" spans="1:9" ht="12.75">
      <c r="A50" s="17"/>
      <c r="B50" s="32"/>
      <c r="C50" s="33"/>
      <c r="E50" s="31"/>
      <c r="G50" s="9">
        <f t="shared" si="3"/>
        <v>0</v>
      </c>
      <c r="H50" s="9"/>
      <c r="I50" s="35"/>
    </row>
    <row r="51" spans="1:9" ht="12.75">
      <c r="A51" s="17"/>
      <c r="B51" s="32"/>
      <c r="C51" s="33"/>
      <c r="E51" s="31"/>
      <c r="G51" s="9">
        <f t="shared" si="3"/>
        <v>0</v>
      </c>
      <c r="H51" s="9"/>
      <c r="I51" s="35"/>
    </row>
    <row r="52" spans="2:9" ht="12.75">
      <c r="B52" s="23" t="s">
        <v>22</v>
      </c>
      <c r="E52" s="13">
        <f>SUM(E43:E51)</f>
        <v>0</v>
      </c>
      <c r="F52" s="13"/>
      <c r="G52" s="13">
        <f>SUM(G43:G51)</f>
        <v>0</v>
      </c>
      <c r="H52" s="9"/>
      <c r="I52" s="35"/>
    </row>
    <row r="53" spans="2:9" ht="12.75">
      <c r="B53" s="23"/>
      <c r="E53" s="13"/>
      <c r="F53" s="13"/>
      <c r="G53" s="13"/>
      <c r="H53" s="9"/>
      <c r="I53" s="35" t="s">
        <v>96</v>
      </c>
    </row>
    <row r="54" spans="1:9" ht="12.75">
      <c r="A54" s="1" t="s">
        <v>53</v>
      </c>
      <c r="B54" s="23" t="s">
        <v>9</v>
      </c>
      <c r="H54" s="9"/>
      <c r="I54" s="35"/>
    </row>
    <row r="55" spans="1:15" ht="12.75">
      <c r="A55" s="24">
        <v>6842</v>
      </c>
      <c r="B55" s="16" t="s">
        <v>4</v>
      </c>
      <c r="E55" s="31"/>
      <c r="G55" s="9">
        <f>ROUND(E55*G$1,2)</f>
        <v>0</v>
      </c>
      <c r="H55" s="9"/>
      <c r="I55" s="35"/>
      <c r="J55" s="43" t="s">
        <v>97</v>
      </c>
      <c r="K55" s="7" t="s">
        <v>98</v>
      </c>
      <c r="M55" s="9">
        <f>E84+SUM(E88:E91)</f>
        <v>0</v>
      </c>
      <c r="O55" s="9">
        <f>ROUND(M55*G$1,2)</f>
        <v>0</v>
      </c>
    </row>
    <row r="56" spans="1:15" ht="12.75">
      <c r="A56" s="24">
        <v>6844</v>
      </c>
      <c r="B56" s="16" t="s">
        <v>90</v>
      </c>
      <c r="E56" s="31"/>
      <c r="G56" s="9">
        <f>ROUND(E56*G$1,2)</f>
        <v>0</v>
      </c>
      <c r="H56" s="9"/>
      <c r="I56" s="35"/>
      <c r="J56" s="43" t="s">
        <v>99</v>
      </c>
      <c r="K56" s="7" t="s">
        <v>100</v>
      </c>
      <c r="M56" s="9">
        <f>E104</f>
        <v>0</v>
      </c>
      <c r="O56" s="9">
        <f>ROUND(M56*G$1,2)</f>
        <v>0</v>
      </c>
    </row>
    <row r="57" spans="1:15" ht="12.75">
      <c r="A57" s="24">
        <v>6846</v>
      </c>
      <c r="B57" s="16" t="s">
        <v>54</v>
      </c>
      <c r="E57" s="31"/>
      <c r="G57" s="9">
        <f aca="true" t="shared" si="4" ref="G57:G79">ROUND(E57*G$1,2)</f>
        <v>0</v>
      </c>
      <c r="H57" s="9"/>
      <c r="I57" s="35"/>
      <c r="J57" s="43">
        <v>72</v>
      </c>
      <c r="K57" s="7" t="s">
        <v>6</v>
      </c>
      <c r="M57" s="9">
        <f>E131+E132+E134+E135+E136+E137+E138</f>
        <v>0</v>
      </c>
      <c r="O57" s="9">
        <f>ROUND(M57*G$1,2)</f>
        <v>0</v>
      </c>
    </row>
    <row r="58" spans="1:15" ht="12.75">
      <c r="A58" s="24">
        <v>6850</v>
      </c>
      <c r="B58" s="16" t="s">
        <v>55</v>
      </c>
      <c r="E58" s="31"/>
      <c r="G58" s="9">
        <f t="shared" si="4"/>
        <v>0</v>
      </c>
      <c r="H58" s="9"/>
      <c r="I58" s="35"/>
      <c r="J58" s="43">
        <v>75</v>
      </c>
      <c r="K58" s="7" t="s">
        <v>101</v>
      </c>
      <c r="M58" s="9">
        <f>SUM(E143:E149)+SUM(E151:E152)</f>
        <v>0</v>
      </c>
      <c r="O58" s="9">
        <f>ROUND(M58*G$1,2)</f>
        <v>0</v>
      </c>
    </row>
    <row r="59" spans="1:15" ht="12.75">
      <c r="A59" s="24">
        <v>6852</v>
      </c>
      <c r="B59" s="16" t="s">
        <v>56</v>
      </c>
      <c r="E59" s="31"/>
      <c r="G59" s="9">
        <f>ROUND(E59*G$1,2)</f>
        <v>0</v>
      </c>
      <c r="H59" s="9"/>
      <c r="I59" s="35"/>
      <c r="J59" s="43">
        <v>76</v>
      </c>
      <c r="K59" s="7" t="s">
        <v>102</v>
      </c>
      <c r="M59" s="9">
        <f>E157+SUM(E159:E162)</f>
        <v>0</v>
      </c>
      <c r="O59" s="9">
        <f>ROUND(M59*G$1,2)</f>
        <v>0</v>
      </c>
    </row>
    <row r="60" spans="1:15" ht="12.75">
      <c r="A60" s="24">
        <v>6858</v>
      </c>
      <c r="B60" s="16" t="s">
        <v>34</v>
      </c>
      <c r="E60" s="31"/>
      <c r="G60" s="9">
        <f>ROUND(E60*G$1,2)</f>
        <v>0</v>
      </c>
      <c r="H60" s="9"/>
      <c r="I60" s="35"/>
      <c r="M60" s="9">
        <f>SUM(M55:M59)</f>
        <v>0</v>
      </c>
      <c r="O60" s="9">
        <f>SUM(O55:O59)</f>
        <v>0</v>
      </c>
    </row>
    <row r="61" spans="1:9" ht="12.75">
      <c r="A61" s="24">
        <v>6859</v>
      </c>
      <c r="B61" s="38" t="s">
        <v>103</v>
      </c>
      <c r="C61" s="11"/>
      <c r="E61" s="31"/>
      <c r="G61" s="9">
        <f>ROUND(E61*G$1,2)</f>
        <v>0</v>
      </c>
      <c r="H61" s="9"/>
      <c r="I61" s="35"/>
    </row>
    <row r="62" spans="1:8" ht="12.75">
      <c r="A62" s="24">
        <v>6860</v>
      </c>
      <c r="B62" s="16" t="s">
        <v>57</v>
      </c>
      <c r="E62" s="31"/>
      <c r="G62" s="9">
        <f t="shared" si="4"/>
        <v>0</v>
      </c>
      <c r="H62" s="9"/>
    </row>
    <row r="63" spans="1:8" ht="12.75">
      <c r="A63" s="24">
        <v>6862</v>
      </c>
      <c r="B63" s="16" t="s">
        <v>58</v>
      </c>
      <c r="E63" s="31"/>
      <c r="G63" s="9">
        <f t="shared" si="4"/>
        <v>0</v>
      </c>
      <c r="H63" s="9"/>
    </row>
    <row r="64" spans="1:8" ht="12.75">
      <c r="A64" s="24">
        <v>6864</v>
      </c>
      <c r="B64" s="16" t="s">
        <v>59</v>
      </c>
      <c r="E64" s="31"/>
      <c r="G64" s="9">
        <f t="shared" si="4"/>
        <v>0</v>
      </c>
      <c r="H64" s="9"/>
    </row>
    <row r="65" spans="1:8" ht="12.75">
      <c r="A65" s="24">
        <v>6865</v>
      </c>
      <c r="B65" s="16" t="s">
        <v>33</v>
      </c>
      <c r="E65" s="31"/>
      <c r="G65" s="9">
        <f>ROUND(E65*G$1,2)</f>
        <v>0</v>
      </c>
      <c r="H65" s="9"/>
    </row>
    <row r="66" spans="1:8" ht="12.75">
      <c r="A66" s="24">
        <v>6866</v>
      </c>
      <c r="B66" s="16" t="s">
        <v>131</v>
      </c>
      <c r="E66" s="31"/>
      <c r="G66" s="9">
        <f t="shared" si="4"/>
        <v>0</v>
      </c>
      <c r="H66" s="9"/>
    </row>
    <row r="67" spans="1:8" ht="12.75">
      <c r="A67" s="24">
        <v>6867</v>
      </c>
      <c r="B67" s="16" t="s">
        <v>60</v>
      </c>
      <c r="E67" s="31"/>
      <c r="G67" s="9">
        <f t="shared" si="4"/>
        <v>0</v>
      </c>
      <c r="H67" s="9"/>
    </row>
    <row r="68" spans="1:8" ht="12.75">
      <c r="A68" s="24">
        <v>6868</v>
      </c>
      <c r="B68" s="16" t="s">
        <v>35</v>
      </c>
      <c r="E68" s="31"/>
      <c r="G68" s="9">
        <f t="shared" si="4"/>
        <v>0</v>
      </c>
      <c r="H68" s="9"/>
    </row>
    <row r="69" spans="1:8" ht="12.75">
      <c r="A69" s="24">
        <v>6870</v>
      </c>
      <c r="B69" s="16" t="s">
        <v>61</v>
      </c>
      <c r="E69" s="31"/>
      <c r="G69" s="9">
        <f t="shared" si="4"/>
        <v>0</v>
      </c>
      <c r="H69" s="9"/>
    </row>
    <row r="70" spans="1:8" ht="12.75">
      <c r="A70" s="24">
        <v>6872</v>
      </c>
      <c r="B70" s="38" t="s">
        <v>104</v>
      </c>
      <c r="C70" s="11"/>
      <c r="E70" s="31"/>
      <c r="G70" s="9">
        <f t="shared" si="4"/>
        <v>0</v>
      </c>
      <c r="H70" s="9"/>
    </row>
    <row r="71" spans="1:8" ht="12.75">
      <c r="A71" s="24">
        <v>6878</v>
      </c>
      <c r="B71" s="16" t="s">
        <v>62</v>
      </c>
      <c r="E71" s="31"/>
      <c r="G71" s="9">
        <f t="shared" si="4"/>
        <v>0</v>
      </c>
      <c r="H71" s="9"/>
    </row>
    <row r="72" spans="1:8" ht="12.75">
      <c r="A72" s="24">
        <v>6880</v>
      </c>
      <c r="B72" s="16" t="s">
        <v>45</v>
      </c>
      <c r="E72" s="31"/>
      <c r="G72" s="9">
        <f t="shared" si="4"/>
        <v>0</v>
      </c>
      <c r="H72" s="9"/>
    </row>
    <row r="73" spans="1:8" ht="12.75">
      <c r="A73" s="24">
        <v>6889</v>
      </c>
      <c r="B73" s="16" t="s">
        <v>63</v>
      </c>
      <c r="E73" s="31"/>
      <c r="G73" s="9">
        <f t="shared" si="4"/>
        <v>0</v>
      </c>
      <c r="H73" s="9"/>
    </row>
    <row r="74" spans="1:8" ht="12.75">
      <c r="A74" s="24">
        <v>6890</v>
      </c>
      <c r="B74" s="16" t="s">
        <v>64</v>
      </c>
      <c r="E74" s="31"/>
      <c r="G74" s="9">
        <f t="shared" si="4"/>
        <v>0</v>
      </c>
      <c r="H74" s="9"/>
    </row>
    <row r="75" spans="1:8" ht="12.75">
      <c r="A75" s="24">
        <v>6894</v>
      </c>
      <c r="B75" s="16" t="s">
        <v>105</v>
      </c>
      <c r="E75" s="31"/>
      <c r="G75" s="9">
        <f t="shared" si="4"/>
        <v>0</v>
      </c>
      <c r="H75" s="9"/>
    </row>
    <row r="76" spans="1:8" ht="12.75">
      <c r="A76" s="25"/>
      <c r="B76" s="32"/>
      <c r="C76" s="33"/>
      <c r="E76" s="31"/>
      <c r="G76" s="9">
        <f t="shared" si="4"/>
        <v>0</v>
      </c>
      <c r="H76" s="9"/>
    </row>
    <row r="77" spans="1:8" ht="12.75">
      <c r="A77" s="25"/>
      <c r="B77" s="32"/>
      <c r="C77" s="33"/>
      <c r="E77" s="31"/>
      <c r="G77" s="9">
        <f t="shared" si="4"/>
        <v>0</v>
      </c>
      <c r="H77" s="9"/>
    </row>
    <row r="78" spans="1:8" ht="12.75">
      <c r="A78" s="25"/>
      <c r="B78" s="32"/>
      <c r="C78" s="33"/>
      <c r="E78" s="31"/>
      <c r="G78" s="9">
        <f t="shared" si="4"/>
        <v>0</v>
      </c>
      <c r="H78" s="9"/>
    </row>
    <row r="79" spans="1:8" ht="12.75">
      <c r="A79" s="25">
        <v>6996</v>
      </c>
      <c r="B79" s="32" t="s">
        <v>106</v>
      </c>
      <c r="C79" s="33"/>
      <c r="E79" s="31"/>
      <c r="G79" s="9">
        <f t="shared" si="4"/>
        <v>0</v>
      </c>
      <c r="H79" s="9"/>
    </row>
    <row r="80" spans="2:8" ht="12.75">
      <c r="B80" s="23" t="s">
        <v>22</v>
      </c>
      <c r="E80" s="13">
        <f>SUM(E55:E79)</f>
        <v>0</v>
      </c>
      <c r="F80" s="13"/>
      <c r="G80" s="13">
        <f>SUM(G55:G79)</f>
        <v>0</v>
      </c>
      <c r="H80" s="9"/>
    </row>
    <row r="81" spans="2:8" ht="12.75">
      <c r="B81" s="23"/>
      <c r="E81" s="13"/>
      <c r="F81" s="13"/>
      <c r="G81" s="13"/>
      <c r="H81" s="9"/>
    </row>
    <row r="82" spans="1:8" ht="12.75">
      <c r="A82" s="1">
        <v>69</v>
      </c>
      <c r="B82" s="23" t="s">
        <v>10</v>
      </c>
      <c r="H82" s="9"/>
    </row>
    <row r="83" spans="1:8" ht="12.75">
      <c r="A83" s="1"/>
      <c r="B83" s="16" t="s">
        <v>107</v>
      </c>
      <c r="H83" s="9"/>
    </row>
    <row r="84" spans="1:8" ht="12.75">
      <c r="A84" s="24">
        <v>6920</v>
      </c>
      <c r="B84" s="16" t="s">
        <v>108</v>
      </c>
      <c r="E84" s="31"/>
      <c r="G84" s="9"/>
      <c r="H84" s="44">
        <v>0</v>
      </c>
    </row>
    <row r="85" spans="1:8" ht="12.75">
      <c r="A85" s="24">
        <v>6920</v>
      </c>
      <c r="B85" s="16" t="s">
        <v>136</v>
      </c>
      <c r="E85" s="31"/>
      <c r="G85" s="9">
        <f>ROUND(E85*G$1,2)</f>
        <v>0</v>
      </c>
      <c r="H85" s="9"/>
    </row>
    <row r="86" spans="1:8" ht="12.75">
      <c r="A86" s="24">
        <v>6924</v>
      </c>
      <c r="B86" s="16" t="s">
        <v>137</v>
      </c>
      <c r="E86" s="31"/>
      <c r="G86" s="9">
        <f aca="true" t="shared" si="5" ref="G86:G95">ROUND(E86*G$1,2)</f>
        <v>0</v>
      </c>
      <c r="H86" s="9"/>
    </row>
    <row r="87" spans="1:8" ht="12.75">
      <c r="A87" s="24">
        <v>6926</v>
      </c>
      <c r="B87" s="16" t="s">
        <v>138</v>
      </c>
      <c r="E87" s="31"/>
      <c r="G87" s="9">
        <f>ROUND(E87*G$1,2)</f>
        <v>0</v>
      </c>
      <c r="H87" s="9"/>
    </row>
    <row r="88" spans="1:8" ht="12.75">
      <c r="A88" s="24">
        <v>6930</v>
      </c>
      <c r="B88" s="16" t="s">
        <v>139</v>
      </c>
      <c r="E88" s="31"/>
      <c r="G88" s="9"/>
      <c r="H88" s="44">
        <v>0</v>
      </c>
    </row>
    <row r="89" spans="1:8" ht="12.75">
      <c r="A89" s="24">
        <v>6935</v>
      </c>
      <c r="B89" s="16" t="s">
        <v>109</v>
      </c>
      <c r="E89" s="31"/>
      <c r="G89" s="9"/>
      <c r="H89" s="44">
        <v>0</v>
      </c>
    </row>
    <row r="90" spans="1:8" ht="12.75">
      <c r="A90" s="24">
        <v>6940</v>
      </c>
      <c r="B90" s="16" t="s">
        <v>110</v>
      </c>
      <c r="E90" s="31"/>
      <c r="G90" s="9"/>
      <c r="H90" s="44">
        <v>0</v>
      </c>
    </row>
    <row r="91" spans="1:8" ht="12.75">
      <c r="A91" s="24">
        <v>6942</v>
      </c>
      <c r="B91" s="16" t="s">
        <v>111</v>
      </c>
      <c r="E91" s="31"/>
      <c r="G91" s="9"/>
      <c r="H91" s="44">
        <v>0</v>
      </c>
    </row>
    <row r="92" spans="1:8" ht="12.75">
      <c r="A92" s="24">
        <v>6948</v>
      </c>
      <c r="B92" s="16" t="s">
        <v>140</v>
      </c>
      <c r="E92" s="31"/>
      <c r="G92" s="9">
        <f t="shared" si="5"/>
        <v>0</v>
      </c>
      <c r="H92" s="9"/>
    </row>
    <row r="93" spans="1:8" ht="12.75">
      <c r="A93" s="24">
        <v>6955</v>
      </c>
      <c r="B93" s="16" t="s">
        <v>65</v>
      </c>
      <c r="E93" s="31"/>
      <c r="G93" s="9">
        <f t="shared" si="5"/>
        <v>0</v>
      </c>
      <c r="H93" s="9"/>
    </row>
    <row r="94" spans="1:8" ht="12.75">
      <c r="A94" s="17"/>
      <c r="B94" s="32"/>
      <c r="C94" s="33"/>
      <c r="E94" s="31"/>
      <c r="G94" s="9">
        <f t="shared" si="5"/>
        <v>0</v>
      </c>
      <c r="H94" s="9"/>
    </row>
    <row r="95" spans="1:8" ht="12.75">
      <c r="A95" s="25"/>
      <c r="B95" s="32"/>
      <c r="C95" s="33"/>
      <c r="E95" s="31"/>
      <c r="G95" s="9">
        <f t="shared" si="5"/>
        <v>0</v>
      </c>
      <c r="H95" s="9"/>
    </row>
    <row r="96" spans="2:8" ht="12.75">
      <c r="B96" s="23" t="s">
        <v>22</v>
      </c>
      <c r="E96" s="13">
        <f>SUM(E84:E95)</f>
        <v>0</v>
      </c>
      <c r="F96" s="13"/>
      <c r="G96" s="13">
        <f>SUM(G84:G95)</f>
        <v>0</v>
      </c>
      <c r="H96" s="45">
        <f>SUM(H84:H95)</f>
        <v>0</v>
      </c>
    </row>
    <row r="97" spans="2:8" ht="12.75">
      <c r="B97" s="23"/>
      <c r="E97" s="13"/>
      <c r="F97" s="13"/>
      <c r="G97" s="13"/>
      <c r="H97" s="9"/>
    </row>
    <row r="98" spans="2:8" ht="12.75">
      <c r="B98" s="23" t="s">
        <v>100</v>
      </c>
      <c r="E98" s="13"/>
      <c r="F98" s="13"/>
      <c r="G98" s="13"/>
      <c r="H98" s="9"/>
    </row>
    <row r="99" spans="1:8" ht="12.75">
      <c r="A99" s="24">
        <v>6960</v>
      </c>
      <c r="B99" s="16" t="s">
        <v>112</v>
      </c>
      <c r="E99" s="31"/>
      <c r="G99" s="9"/>
      <c r="H99" s="44">
        <v>0</v>
      </c>
    </row>
    <row r="100" spans="1:8" ht="12.75">
      <c r="A100" s="24">
        <v>6980</v>
      </c>
      <c r="B100" s="16" t="s">
        <v>113</v>
      </c>
      <c r="E100" s="31"/>
      <c r="G100" s="9"/>
      <c r="H100" s="44">
        <v>0</v>
      </c>
    </row>
    <row r="101" spans="1:8" ht="12.75">
      <c r="A101" s="24">
        <v>6990</v>
      </c>
      <c r="B101" s="16" t="s">
        <v>141</v>
      </c>
      <c r="E101" s="31"/>
      <c r="G101" s="9"/>
      <c r="H101" s="44">
        <v>0</v>
      </c>
    </row>
    <row r="102" spans="1:8" ht="12.75">
      <c r="A102" s="17"/>
      <c r="B102" s="32" t="s">
        <v>114</v>
      </c>
      <c r="C102" s="33"/>
      <c r="E102" s="31"/>
      <c r="G102" s="9"/>
      <c r="H102" s="44">
        <v>0</v>
      </c>
    </row>
    <row r="103" spans="1:8" ht="12.75">
      <c r="A103" s="25"/>
      <c r="B103" s="32"/>
      <c r="C103" s="33"/>
      <c r="E103" s="31"/>
      <c r="G103" s="9"/>
      <c r="H103" s="44">
        <v>0</v>
      </c>
    </row>
    <row r="104" spans="2:8" ht="12.75">
      <c r="B104" s="23" t="s">
        <v>22</v>
      </c>
      <c r="E104" s="13">
        <f>SUM(E99:E103)</f>
        <v>0</v>
      </c>
      <c r="F104" s="13"/>
      <c r="G104" s="13"/>
      <c r="H104" s="44">
        <f>SUM(H99:H103)</f>
        <v>0</v>
      </c>
    </row>
    <row r="105" spans="2:8" ht="12.75">
      <c r="B105" s="23"/>
      <c r="E105" s="13"/>
      <c r="F105" s="13"/>
      <c r="G105" s="13"/>
      <c r="H105" s="9"/>
    </row>
    <row r="106" spans="1:8" ht="12.75">
      <c r="A106" s="6">
        <v>70</v>
      </c>
      <c r="B106" s="16" t="s">
        <v>39</v>
      </c>
      <c r="H106" s="9"/>
    </row>
    <row r="107" spans="2:8" ht="12.75">
      <c r="B107" s="16" t="s">
        <v>40</v>
      </c>
      <c r="H107" s="9"/>
    </row>
    <row r="108" spans="2:8" ht="12.75">
      <c r="B108" s="16" t="s">
        <v>41</v>
      </c>
      <c r="H108" s="9"/>
    </row>
    <row r="109" spans="1:8" ht="12.75">
      <c r="A109" s="24">
        <v>7000</v>
      </c>
      <c r="B109" s="16" t="s">
        <v>142</v>
      </c>
      <c r="E109" s="31"/>
      <c r="G109" s="9">
        <f>ROUND(E109*G$1,2)</f>
        <v>0</v>
      </c>
      <c r="H109" s="9"/>
    </row>
    <row r="110" spans="1:8" ht="12.75">
      <c r="A110" s="17"/>
      <c r="B110" s="32"/>
      <c r="C110" s="33"/>
      <c r="E110" s="31"/>
      <c r="G110" s="9">
        <f>ROUND(E110*G$1,2)</f>
        <v>0</v>
      </c>
      <c r="H110" s="9"/>
    </row>
    <row r="111" spans="1:8" ht="12.75">
      <c r="A111" s="18"/>
      <c r="B111" s="32"/>
      <c r="C111" s="33"/>
      <c r="E111" s="31"/>
      <c r="G111" s="9">
        <f>ROUND(E111*G$1,2)</f>
        <v>0</v>
      </c>
      <c r="H111" s="9"/>
    </row>
    <row r="112" spans="2:8" ht="12.75">
      <c r="B112" s="23" t="s">
        <v>22</v>
      </c>
      <c r="C112" s="2"/>
      <c r="D112" s="2"/>
      <c r="E112" s="13">
        <f>SUM(E109:E111)</f>
        <v>0</v>
      </c>
      <c r="F112" s="13"/>
      <c r="G112" s="13">
        <f>SUM(G109:G111)</f>
        <v>0</v>
      </c>
      <c r="H112" s="9"/>
    </row>
    <row r="113" spans="2:8" ht="12.75">
      <c r="B113" s="23"/>
      <c r="E113" s="13"/>
      <c r="F113" s="13"/>
      <c r="G113" s="13"/>
      <c r="H113" s="9"/>
    </row>
    <row r="114" spans="1:8" ht="12.75">
      <c r="A114" s="1">
        <v>71</v>
      </c>
      <c r="B114" s="23" t="s">
        <v>5</v>
      </c>
      <c r="H114" s="9"/>
    </row>
    <row r="115" spans="1:8" ht="12.75">
      <c r="A115" s="24">
        <v>7130</v>
      </c>
      <c r="B115" s="16" t="s">
        <v>42</v>
      </c>
      <c r="E115" s="31"/>
      <c r="G115" s="9">
        <f>ROUND(E115*G$1,2)</f>
        <v>0</v>
      </c>
      <c r="H115" s="9"/>
    </row>
    <row r="116" spans="1:8" ht="12.75">
      <c r="A116" s="24">
        <v>7152</v>
      </c>
      <c r="B116" s="16" t="s">
        <v>46</v>
      </c>
      <c r="E116" s="31"/>
      <c r="G116" s="9">
        <f>ROUND(E116*G$1,2)</f>
        <v>0</v>
      </c>
      <c r="H116" s="9"/>
    </row>
    <row r="117" spans="1:8" ht="12.75">
      <c r="A117" s="24">
        <v>7154</v>
      </c>
      <c r="B117" s="16" t="s">
        <v>66</v>
      </c>
      <c r="E117" s="31"/>
      <c r="G117" s="9">
        <f>ROUND(E117*G$1,2)</f>
        <v>0</v>
      </c>
      <c r="H117" s="9"/>
    </row>
    <row r="118" spans="1:8" ht="12.75">
      <c r="A118" s="24">
        <v>7158</v>
      </c>
      <c r="B118" s="16" t="s">
        <v>143</v>
      </c>
      <c r="E118" s="31"/>
      <c r="G118" s="9">
        <f>ROUND(E118*G$1,2)</f>
        <v>0</v>
      </c>
      <c r="H118" s="9"/>
    </row>
    <row r="119" spans="1:8" ht="12.75">
      <c r="A119" s="24">
        <v>7160</v>
      </c>
      <c r="B119" s="16" t="s">
        <v>43</v>
      </c>
      <c r="D119" s="28"/>
      <c r="E119" s="31"/>
      <c r="G119" s="9"/>
      <c r="H119" s="9">
        <f>ROUND(E119,2)</f>
        <v>0</v>
      </c>
    </row>
    <row r="120" spans="1:8" ht="12.75">
      <c r="A120" s="24">
        <v>7170</v>
      </c>
      <c r="B120" s="16" t="s">
        <v>67</v>
      </c>
      <c r="E120" s="31"/>
      <c r="G120" s="9">
        <f>ROUND(E120*G$1,2)</f>
        <v>0</v>
      </c>
      <c r="H120" s="9"/>
    </row>
    <row r="121" spans="1:8" ht="12.75">
      <c r="A121" s="24">
        <v>7180</v>
      </c>
      <c r="B121" s="16" t="s">
        <v>144</v>
      </c>
      <c r="E121" s="31"/>
      <c r="G121" s="9">
        <f>ROUND(E121*G$1,2)</f>
        <v>0</v>
      </c>
      <c r="H121" s="9"/>
    </row>
    <row r="122" spans="1:8" ht="12.75">
      <c r="A122" s="25"/>
      <c r="B122" s="32"/>
      <c r="C122" s="33"/>
      <c r="E122" s="31"/>
      <c r="G122" s="9">
        <f>ROUND(E122*G$1,2)</f>
        <v>0</v>
      </c>
      <c r="H122" s="9"/>
    </row>
    <row r="123" spans="1:8" ht="12.75">
      <c r="A123" s="25"/>
      <c r="B123" s="32"/>
      <c r="C123" s="33"/>
      <c r="E123" s="31"/>
      <c r="G123" s="9">
        <f>ROUND(E123*G$1,2)</f>
        <v>0</v>
      </c>
      <c r="H123" s="9"/>
    </row>
    <row r="124" spans="2:8" ht="12.75">
      <c r="B124" s="23" t="s">
        <v>22</v>
      </c>
      <c r="E124" s="13">
        <f>SUM(E115:E123)</f>
        <v>0</v>
      </c>
      <c r="F124" s="13"/>
      <c r="G124" s="13">
        <f>SUM(G115:G123)</f>
        <v>0</v>
      </c>
      <c r="H124" s="13">
        <f>SUM(H115:H123)</f>
        <v>0</v>
      </c>
    </row>
    <row r="125" spans="2:8" ht="12.75">
      <c r="B125" s="23"/>
      <c r="E125" s="13"/>
      <c r="F125" s="13"/>
      <c r="G125" s="13"/>
      <c r="H125" s="9"/>
    </row>
    <row r="126" spans="1:9" ht="12.75">
      <c r="A126" s="6">
        <v>72</v>
      </c>
      <c r="B126" s="23" t="s">
        <v>6</v>
      </c>
      <c r="H126" s="9"/>
      <c r="I126" s="9"/>
    </row>
    <row r="127" spans="1:8" ht="12.75">
      <c r="A127" s="1"/>
      <c r="B127" s="16" t="s">
        <v>107</v>
      </c>
      <c r="H127" s="9"/>
    </row>
    <row r="128" spans="1:8" ht="12.75">
      <c r="A128" s="4">
        <v>7210</v>
      </c>
      <c r="B128" s="16" t="s">
        <v>71</v>
      </c>
      <c r="E128" s="31"/>
      <c r="G128" s="9">
        <f>ROUND(E128*G$1,2)</f>
        <v>0</v>
      </c>
      <c r="H128" s="9"/>
    </row>
    <row r="129" spans="2:8" ht="12.75">
      <c r="B129" s="16" t="s">
        <v>72</v>
      </c>
      <c r="E129" s="14"/>
      <c r="G129" s="9"/>
      <c r="H129" s="9"/>
    </row>
    <row r="130" spans="1:8" ht="12.75">
      <c r="A130" s="24">
        <v>7212</v>
      </c>
      <c r="B130" s="16" t="s">
        <v>70</v>
      </c>
      <c r="E130" s="31"/>
      <c r="G130" s="9">
        <f>ROUND(E130*G$1,2)</f>
        <v>0</v>
      </c>
      <c r="H130" s="9"/>
    </row>
    <row r="131" spans="1:8" ht="12.75">
      <c r="A131" s="24">
        <v>7214</v>
      </c>
      <c r="B131" s="16" t="s">
        <v>115</v>
      </c>
      <c r="E131" s="31"/>
      <c r="G131" s="9"/>
      <c r="H131" s="44">
        <v>0</v>
      </c>
    </row>
    <row r="132" spans="1:8" ht="12.75">
      <c r="A132" s="4">
        <v>7220</v>
      </c>
      <c r="B132" s="16" t="s">
        <v>116</v>
      </c>
      <c r="E132" s="31"/>
      <c r="G132" s="9"/>
      <c r="H132" s="44">
        <v>0</v>
      </c>
    </row>
    <row r="133" spans="2:8" ht="12.75">
      <c r="B133" s="16" t="s">
        <v>117</v>
      </c>
      <c r="E133" s="14"/>
      <c r="G133" s="9"/>
      <c r="H133" s="9"/>
    </row>
    <row r="134" spans="1:8" ht="12.75">
      <c r="A134" s="4">
        <v>7229</v>
      </c>
      <c r="B134" s="16" t="s">
        <v>118</v>
      </c>
      <c r="E134" s="31"/>
      <c r="G134" s="9"/>
      <c r="H134" s="44">
        <v>0</v>
      </c>
    </row>
    <row r="135" spans="1:8" ht="12.75">
      <c r="A135" s="24">
        <v>7230</v>
      </c>
      <c r="B135" s="16" t="s">
        <v>145</v>
      </c>
      <c r="E135" s="31"/>
      <c r="G135" s="9"/>
      <c r="H135" s="44">
        <v>0</v>
      </c>
    </row>
    <row r="136" spans="1:8" ht="12.75">
      <c r="A136" s="29"/>
      <c r="B136" s="34"/>
      <c r="C136" s="33"/>
      <c r="E136" s="31"/>
      <c r="G136" s="9"/>
      <c r="H136" s="44">
        <v>0</v>
      </c>
    </row>
    <row r="137" spans="1:8" ht="12.75">
      <c r="A137" s="29"/>
      <c r="B137" s="34"/>
      <c r="C137" s="33"/>
      <c r="E137" s="31"/>
      <c r="G137" s="9"/>
      <c r="H137" s="44">
        <v>0</v>
      </c>
    </row>
    <row r="138" spans="1:8" ht="12.75">
      <c r="A138" s="29"/>
      <c r="B138" s="34"/>
      <c r="C138" s="33"/>
      <c r="E138" s="31"/>
      <c r="G138" s="9"/>
      <c r="H138" s="44">
        <v>0</v>
      </c>
    </row>
    <row r="139" spans="2:8" ht="12.75">
      <c r="B139" s="23" t="s">
        <v>22</v>
      </c>
      <c r="C139" s="2"/>
      <c r="D139" s="2"/>
      <c r="E139" s="13">
        <f>SUM(E128:E138)</f>
        <v>0</v>
      </c>
      <c r="F139" s="13"/>
      <c r="G139" s="13">
        <f>SUM(G128:G138)</f>
        <v>0</v>
      </c>
      <c r="H139" s="44">
        <f>SUM(H128:H138)</f>
        <v>0</v>
      </c>
    </row>
    <row r="140" spans="2:8" ht="12.75">
      <c r="B140" s="23"/>
      <c r="E140" s="13"/>
      <c r="F140" s="13"/>
      <c r="G140" s="13"/>
      <c r="H140" s="9"/>
    </row>
    <row r="141" spans="1:8" ht="12.75">
      <c r="A141" s="6">
        <v>75</v>
      </c>
      <c r="B141" s="23" t="s">
        <v>7</v>
      </c>
      <c r="H141" s="9"/>
    </row>
    <row r="142" spans="1:8" ht="12.75">
      <c r="A142" s="1"/>
      <c r="B142" s="16" t="s">
        <v>107</v>
      </c>
      <c r="H142" s="9"/>
    </row>
    <row r="143" spans="1:8" ht="12.75">
      <c r="A143" s="4">
        <v>7500</v>
      </c>
      <c r="B143" s="16" t="s">
        <v>119</v>
      </c>
      <c r="E143" s="31"/>
      <c r="G143" s="9"/>
      <c r="H143" s="44">
        <v>0</v>
      </c>
    </row>
    <row r="144" spans="1:8" ht="12.75">
      <c r="A144" s="24">
        <v>7502</v>
      </c>
      <c r="B144" s="16" t="s">
        <v>120</v>
      </c>
      <c r="E144" s="31"/>
      <c r="G144" s="9"/>
      <c r="H144" s="44">
        <v>0</v>
      </c>
    </row>
    <row r="145" spans="1:8" ht="12.75">
      <c r="A145" s="4">
        <v>7510</v>
      </c>
      <c r="B145" s="16" t="s">
        <v>121</v>
      </c>
      <c r="E145" s="31"/>
      <c r="G145" s="9"/>
      <c r="H145" s="44">
        <v>0</v>
      </c>
    </row>
    <row r="146" spans="1:8" ht="12.75">
      <c r="A146" s="4">
        <v>7514</v>
      </c>
      <c r="B146" s="16" t="s">
        <v>122</v>
      </c>
      <c r="E146" s="31"/>
      <c r="G146" s="9"/>
      <c r="H146" s="44">
        <v>0</v>
      </c>
    </row>
    <row r="147" spans="1:8" ht="12.75">
      <c r="A147" s="4">
        <v>7516</v>
      </c>
      <c r="B147" s="16" t="s">
        <v>123</v>
      </c>
      <c r="E147" s="31"/>
      <c r="G147" s="9"/>
      <c r="H147" s="44">
        <v>0</v>
      </c>
    </row>
    <row r="148" spans="1:8" ht="12.75">
      <c r="A148" s="4">
        <v>7521</v>
      </c>
      <c r="B148" s="16" t="s">
        <v>124</v>
      </c>
      <c r="E148" s="31"/>
      <c r="G148" s="9"/>
      <c r="H148" s="44">
        <v>0</v>
      </c>
    </row>
    <row r="149" spans="1:8" ht="12.75">
      <c r="A149" s="4">
        <v>7529</v>
      </c>
      <c r="B149" s="16" t="s">
        <v>125</v>
      </c>
      <c r="E149" s="31"/>
      <c r="G149" s="9"/>
      <c r="H149" s="44">
        <v>0</v>
      </c>
    </row>
    <row r="150" spans="1:8" ht="12.75">
      <c r="A150" s="24">
        <v>7554</v>
      </c>
      <c r="B150" s="16" t="s">
        <v>73</v>
      </c>
      <c r="E150" s="31"/>
      <c r="G150" s="9">
        <f>ROUND(E150*G$1,2)</f>
        <v>0</v>
      </c>
      <c r="H150" s="44"/>
    </row>
    <row r="151" spans="1:8" ht="12.75">
      <c r="A151" s="29"/>
      <c r="B151" s="32"/>
      <c r="C151" s="33"/>
      <c r="E151" s="31"/>
      <c r="G151" s="9"/>
      <c r="H151" s="44">
        <v>0</v>
      </c>
    </row>
    <row r="152" spans="1:8" ht="12.75">
      <c r="A152" s="29"/>
      <c r="B152" s="32"/>
      <c r="C152" s="33"/>
      <c r="E152" s="31"/>
      <c r="G152" s="9"/>
      <c r="H152" s="44">
        <v>0</v>
      </c>
    </row>
    <row r="153" spans="2:8" ht="12.75">
      <c r="B153" s="16" t="s">
        <v>22</v>
      </c>
      <c r="E153" s="9">
        <f>SUM(E143:E152)</f>
        <v>0</v>
      </c>
      <c r="F153" s="9"/>
      <c r="G153" s="9">
        <f>SUM(G143:G152)</f>
        <v>0</v>
      </c>
      <c r="H153" s="44">
        <f>SUM(H143:H152)</f>
        <v>0</v>
      </c>
    </row>
    <row r="154" spans="2:8" ht="12.75">
      <c r="B154" s="23"/>
      <c r="E154" s="13"/>
      <c r="F154" s="13"/>
      <c r="G154" s="13"/>
      <c r="H154" s="9"/>
    </row>
    <row r="155" spans="1:8" ht="12.75">
      <c r="A155" s="6">
        <v>76</v>
      </c>
      <c r="B155" s="23" t="s">
        <v>102</v>
      </c>
      <c r="H155" s="9"/>
    </row>
    <row r="156" spans="1:8" ht="12.75">
      <c r="A156" s="1"/>
      <c r="B156" s="16" t="s">
        <v>107</v>
      </c>
      <c r="H156" s="9"/>
    </row>
    <row r="157" spans="1:8" ht="12.75">
      <c r="A157" s="4">
        <v>7600</v>
      </c>
      <c r="B157" s="16" t="s">
        <v>126</v>
      </c>
      <c r="E157" s="31"/>
      <c r="G157" s="9"/>
      <c r="H157" s="44">
        <v>0</v>
      </c>
    </row>
    <row r="158" spans="1:8" ht="12.75">
      <c r="A158" s="24">
        <v>7618</v>
      </c>
      <c r="B158" s="16" t="s">
        <v>74</v>
      </c>
      <c r="E158" s="31"/>
      <c r="G158" s="9">
        <f>ROUND(E158*G$1,2)</f>
        <v>0</v>
      </c>
      <c r="H158" s="9"/>
    </row>
    <row r="159" spans="1:8" ht="12.75">
      <c r="A159" s="24">
        <v>7620</v>
      </c>
      <c r="B159" s="16" t="s">
        <v>127</v>
      </c>
      <c r="E159" s="31"/>
      <c r="G159" s="9"/>
      <c r="H159" s="44">
        <v>0</v>
      </c>
    </row>
    <row r="160" spans="1:8" ht="12.75">
      <c r="A160" s="24">
        <v>7650</v>
      </c>
      <c r="B160" s="16" t="s">
        <v>128</v>
      </c>
      <c r="E160" s="31"/>
      <c r="G160" s="9"/>
      <c r="H160" s="44">
        <v>0</v>
      </c>
    </row>
    <row r="161" spans="1:8" ht="12.75">
      <c r="A161" s="24">
        <v>7670</v>
      </c>
      <c r="B161" s="16" t="s">
        <v>129</v>
      </c>
      <c r="E161" s="31"/>
      <c r="G161" s="9"/>
      <c r="H161" s="44">
        <v>0</v>
      </c>
    </row>
    <row r="162" spans="1:8" ht="12.75">
      <c r="A162" s="29"/>
      <c r="B162" s="32"/>
      <c r="C162" s="33"/>
      <c r="E162" s="31"/>
      <c r="G162" s="9"/>
      <c r="H162" s="44">
        <v>0</v>
      </c>
    </row>
    <row r="163" spans="2:8" ht="12.75">
      <c r="B163" s="16" t="s">
        <v>22</v>
      </c>
      <c r="E163" s="9">
        <f>SUM(E157:E162)</f>
        <v>0</v>
      </c>
      <c r="F163" s="9"/>
      <c r="G163" s="9">
        <f>SUM(G157:G162)</f>
        <v>0</v>
      </c>
      <c r="H163" s="44">
        <f>SUM(H157:H162)</f>
        <v>0</v>
      </c>
    </row>
    <row r="164" spans="2:8" ht="12.75">
      <c r="B164" s="23"/>
      <c r="E164" s="13"/>
      <c r="F164" s="13"/>
      <c r="G164" s="13"/>
      <c r="H164" s="9"/>
    </row>
    <row r="165" spans="1:8" ht="12.75">
      <c r="A165" s="6">
        <v>77</v>
      </c>
      <c r="B165" s="16" t="s">
        <v>146</v>
      </c>
      <c r="H165" s="9"/>
    </row>
    <row r="166" spans="1:8" ht="12.75">
      <c r="A166" s="24">
        <v>7770</v>
      </c>
      <c r="B166" s="16" t="s">
        <v>76</v>
      </c>
      <c r="E166" s="31"/>
      <c r="G166" s="9">
        <f>ROUND(E166*G$1,2)</f>
        <v>0</v>
      </c>
      <c r="H166" s="9"/>
    </row>
    <row r="167" spans="1:8" ht="12.75">
      <c r="A167" s="17"/>
      <c r="B167" s="32"/>
      <c r="C167" s="33"/>
      <c r="E167" s="31"/>
      <c r="G167" s="9">
        <f>ROUND(E167*G$1,2)</f>
        <v>0</v>
      </c>
      <c r="H167" s="9"/>
    </row>
    <row r="168" spans="2:8" ht="12.75">
      <c r="B168" s="16" t="s">
        <v>22</v>
      </c>
      <c r="E168" s="9">
        <f>SUM(E166:E167)</f>
        <v>0</v>
      </c>
      <c r="F168" s="9"/>
      <c r="G168" s="9">
        <f>SUM(G166:G167)</f>
        <v>0</v>
      </c>
      <c r="H168" s="9"/>
    </row>
    <row r="169" spans="6:8" ht="12.75">
      <c r="F169" s="9"/>
      <c r="G169" s="9"/>
      <c r="H169" s="9"/>
    </row>
    <row r="170" spans="1:8" ht="12.75">
      <c r="A170" s="1">
        <v>78</v>
      </c>
      <c r="B170" s="23" t="s">
        <v>78</v>
      </c>
      <c r="H170" s="9"/>
    </row>
    <row r="171" spans="1:8" ht="12.75">
      <c r="A171" s="24">
        <v>7830</v>
      </c>
      <c r="B171" s="16" t="s">
        <v>47</v>
      </c>
      <c r="E171" s="31"/>
      <c r="G171" s="9">
        <f aca="true" t="shared" si="6" ref="G171:G181">ROUND(E171*G$1,2)</f>
        <v>0</v>
      </c>
      <c r="H171" s="9"/>
    </row>
    <row r="172" spans="1:8" ht="12.75">
      <c r="A172" s="24">
        <v>7832</v>
      </c>
      <c r="B172" s="16" t="s">
        <v>80</v>
      </c>
      <c r="E172" s="31"/>
      <c r="G172" s="9"/>
      <c r="H172" s="9">
        <f>ROUND(E172,2)</f>
        <v>0</v>
      </c>
    </row>
    <row r="173" spans="1:8" ht="12.75">
      <c r="A173" s="24"/>
      <c r="B173" s="16" t="s">
        <v>81</v>
      </c>
      <c r="D173" s="11"/>
      <c r="E173" s="12"/>
      <c r="F173" s="11"/>
      <c r="G173" s="9"/>
      <c r="H173" s="9"/>
    </row>
    <row r="174" spans="1:8" ht="12.75">
      <c r="A174" s="24">
        <v>7834</v>
      </c>
      <c r="B174" s="16" t="s">
        <v>79</v>
      </c>
      <c r="E174" s="31"/>
      <c r="G174" s="9"/>
      <c r="H174" s="9">
        <f>ROUND(E174,2)</f>
        <v>0</v>
      </c>
    </row>
    <row r="175" spans="1:8" ht="12.75">
      <c r="A175" s="24">
        <v>7836</v>
      </c>
      <c r="B175" s="16" t="s">
        <v>84</v>
      </c>
      <c r="E175" s="31"/>
      <c r="G175" s="9">
        <f t="shared" si="6"/>
        <v>0</v>
      </c>
      <c r="H175" s="9"/>
    </row>
    <row r="176" spans="1:8" ht="12.75">
      <c r="A176" s="24"/>
      <c r="B176" s="16" t="s">
        <v>82</v>
      </c>
      <c r="D176" s="11"/>
      <c r="E176" s="12"/>
      <c r="F176" s="11"/>
      <c r="G176" s="30"/>
      <c r="H176" s="9"/>
    </row>
    <row r="177" spans="1:8" ht="12.75">
      <c r="A177" s="24">
        <v>7837</v>
      </c>
      <c r="B177" s="16" t="s">
        <v>83</v>
      </c>
      <c r="E177" s="31"/>
      <c r="G177" s="9">
        <f t="shared" si="6"/>
        <v>0</v>
      </c>
      <c r="H177" s="9"/>
    </row>
    <row r="178" spans="1:8" ht="12.75">
      <c r="A178" s="17"/>
      <c r="B178" s="32"/>
      <c r="C178" s="33"/>
      <c r="E178" s="31"/>
      <c r="G178" s="9">
        <f t="shared" si="6"/>
        <v>0</v>
      </c>
      <c r="H178" s="9"/>
    </row>
    <row r="179" spans="1:8" ht="12.75">
      <c r="A179" s="17"/>
      <c r="B179" s="32"/>
      <c r="C179" s="33"/>
      <c r="E179" s="31"/>
      <c r="G179" s="9">
        <f t="shared" si="6"/>
        <v>0</v>
      </c>
      <c r="H179" s="9"/>
    </row>
    <row r="180" spans="1:8" ht="12.75">
      <c r="A180" s="17"/>
      <c r="B180" s="32" t="s">
        <v>152</v>
      </c>
      <c r="C180" s="33"/>
      <c r="E180" s="31"/>
      <c r="G180" s="9">
        <f t="shared" si="6"/>
        <v>0</v>
      </c>
      <c r="H180" s="9"/>
    </row>
    <row r="181" spans="1:8" ht="12.75">
      <c r="A181" s="17"/>
      <c r="B181" s="32"/>
      <c r="C181" s="33"/>
      <c r="E181" s="31"/>
      <c r="G181" s="9">
        <f t="shared" si="6"/>
        <v>0</v>
      </c>
      <c r="H181" s="9"/>
    </row>
    <row r="182" spans="1:11" s="15" customFormat="1" ht="12.75">
      <c r="A182" s="2"/>
      <c r="B182" s="23" t="s">
        <v>22</v>
      </c>
      <c r="C182" s="2"/>
      <c r="D182" s="2"/>
      <c r="E182" s="13">
        <f>SUM(E171:E181)</f>
        <v>0</v>
      </c>
      <c r="F182" s="13"/>
      <c r="G182" s="13">
        <f>SUM(G171:G181)</f>
        <v>0</v>
      </c>
      <c r="H182" s="13">
        <f>SUM(H171:H181)</f>
        <v>0</v>
      </c>
      <c r="K182" s="13"/>
    </row>
    <row r="183" spans="1:8" ht="12.75">
      <c r="A183" s="6"/>
      <c r="H183" s="9"/>
    </row>
    <row r="184" spans="1:8" s="15" customFormat="1" ht="12.75">
      <c r="A184" s="1"/>
      <c r="B184" s="23" t="s">
        <v>48</v>
      </c>
      <c r="C184" s="2"/>
      <c r="D184" s="2"/>
      <c r="E184" s="13">
        <f>E16+E27+E40+E52+E80+E96+E112+E124+E139+E153+E163+E168+E182</f>
        <v>0</v>
      </c>
      <c r="F184" s="13"/>
      <c r="G184" s="13">
        <f>G16+G27+G40+G52+G80+G96+G112+G124+G139+G153+G163+G168+G182</f>
        <v>0</v>
      </c>
      <c r="H184" s="13">
        <f>H16+H27+H40+H52+H80+H96+H112+H124+H139+H153+H163+H168+H182</f>
        <v>0</v>
      </c>
    </row>
    <row r="185" ht="12.75">
      <c r="H185" s="9"/>
    </row>
    <row r="196" ht="12.75">
      <c r="G196" s="9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</sheetData>
  <sheetProtection password="CD10" sheet="1"/>
  <mergeCells count="1">
    <mergeCell ref="I1:O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Bundesknappschaft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bbrass</dc:creator>
  <cp:keywords/>
  <dc:description/>
  <cp:lastModifiedBy>Jana Wriedt</cp:lastModifiedBy>
  <cp:lastPrinted>2015-09-28T09:32:46Z</cp:lastPrinted>
  <dcterms:created xsi:type="dcterms:W3CDTF">2003-01-07T09:26:37Z</dcterms:created>
  <dcterms:modified xsi:type="dcterms:W3CDTF">2015-09-28T09:36:34Z</dcterms:modified>
  <cp:category/>
  <cp:version/>
  <cp:contentType/>
  <cp:contentStatus/>
</cp:coreProperties>
</file>